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4915" windowHeight="10560"/>
  </bookViews>
  <sheets>
    <sheet name="Отводы" sheetId="1" r:id="rId1"/>
    <sheet name="Переход" sheetId="2" r:id="rId2"/>
    <sheet name="Тройник проходной" sheetId="3" r:id="rId3"/>
    <sheet name="Тройник редукционный" sheetId="4" r:id="rId4"/>
    <sheet name="Втулка под фланец" sheetId="5" r:id="rId5"/>
    <sheet name="Заглушка" sheetId="6" r:id="rId6"/>
  </sheets>
  <calcPr calcId="145621"/>
</workbook>
</file>

<file path=xl/calcChain.xml><?xml version="1.0" encoding="utf-8"?>
<calcChain xmlns="http://schemas.openxmlformats.org/spreadsheetml/2006/main">
  <c r="A3" i="6" l="1"/>
  <c r="A4" i="6"/>
  <c r="A5" i="6"/>
  <c r="A6" i="6"/>
  <c r="A7" i="6"/>
  <c r="A8" i="6"/>
  <c r="A9" i="6"/>
  <c r="A10" i="6"/>
  <c r="A11" i="6"/>
  <c r="A12" i="6"/>
  <c r="A13" i="6"/>
  <c r="A2" i="6"/>
  <c r="A3" i="5"/>
  <c r="A4" i="5"/>
  <c r="A5" i="5"/>
  <c r="A6" i="5"/>
  <c r="A7" i="5"/>
  <c r="A8" i="5"/>
  <c r="A9" i="5"/>
  <c r="A10" i="5"/>
  <c r="A11" i="5"/>
  <c r="A12" i="5"/>
  <c r="A13" i="5"/>
  <c r="A2" i="5"/>
  <c r="A3" i="4"/>
  <c r="A4" i="4"/>
  <c r="A5" i="4"/>
  <c r="A6" i="4"/>
  <c r="A7" i="4"/>
  <c r="A8" i="4"/>
  <c r="A9" i="4"/>
  <c r="A10" i="4"/>
  <c r="A2" i="4"/>
  <c r="A3" i="3"/>
  <c r="A4" i="3"/>
  <c r="A5" i="3"/>
  <c r="A6" i="3"/>
  <c r="A7" i="3"/>
  <c r="A8" i="3"/>
  <c r="A9" i="3"/>
  <c r="A10" i="3"/>
  <c r="A11" i="3"/>
  <c r="A12" i="3"/>
  <c r="A13" i="3"/>
  <c r="A2" i="3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2" i="2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" i="1"/>
</calcChain>
</file>

<file path=xl/sharedStrings.xml><?xml version="1.0" encoding="utf-8"?>
<sst xmlns="http://schemas.openxmlformats.org/spreadsheetml/2006/main" count="141" uniqueCount="117">
  <si>
    <t>D##Length##MILLIMETERS</t>
  </si>
  <si>
    <t>ADSK_Naimen##other##other</t>
  </si>
  <si>
    <t>L##Length##MILLIMETERS</t>
  </si>
  <si>
    <t>z##Length##MILLIMETERS</t>
  </si>
  <si>
    <t>ang##angle##degrees</t>
  </si>
  <si>
    <t>e##Length##MILLIMETERS</t>
  </si>
  <si>
    <t>Отвод 90° литой Дн=20</t>
  </si>
  <si>
    <t>Отвод 90° литой Дн=25</t>
  </si>
  <si>
    <t>Отвод 90° литой Дн=32</t>
  </si>
  <si>
    <t>Отвод 90° литой Дн=40</t>
  </si>
  <si>
    <t>Отвод 90° литой Дн=50</t>
  </si>
  <si>
    <t>Отвод 90° литой Дн=63</t>
  </si>
  <si>
    <t>Отвод 90° литой Дн=75</t>
  </si>
  <si>
    <t>Отвод 90° литой Дн=90</t>
  </si>
  <si>
    <t>Отвод 90° литой Дн=110</t>
  </si>
  <si>
    <t>Отвод 90° литой Дн=125</t>
  </si>
  <si>
    <t>Отвод 90° литой Дн=140</t>
  </si>
  <si>
    <t>Отвод 90° литой Дн=160</t>
  </si>
  <si>
    <t>Отвод 45° литой Дн=20</t>
  </si>
  <si>
    <t>Отвод 45° литой Дн=25</t>
  </si>
  <si>
    <t>Отвод 45° литой Дн=32</t>
  </si>
  <si>
    <t>Отвод 45° литой Дн=40</t>
  </si>
  <si>
    <t>Отвод 45° литой Дн=50</t>
  </si>
  <si>
    <t>Отвод 45° литой Дн=63</t>
  </si>
  <si>
    <t>Отвод 45° литой Дн=75</t>
  </si>
  <si>
    <t>Отвод 45° литой Дн=90</t>
  </si>
  <si>
    <t>Отвод 45° литой Дн=110</t>
  </si>
  <si>
    <t>Отвод 45° литой Дн=125</t>
  </si>
  <si>
    <t>Отвод 45° литой Дн=140</t>
  </si>
  <si>
    <t>Отвод 45° литой Дн=160</t>
  </si>
  <si>
    <t>e1##Length##MILLIMETERS</t>
  </si>
  <si>
    <t>L1##Length##MILLIMETERS</t>
  </si>
  <si>
    <t>L2##Length##MILLIMETERS</t>
  </si>
  <si>
    <t>D1##Length##MILLIMETERS</t>
  </si>
  <si>
    <t>D2##Length##MILLIMETERS</t>
  </si>
  <si>
    <t>Переход  литой Дн=25x20</t>
  </si>
  <si>
    <t>Переход  литой Дн=32x20</t>
  </si>
  <si>
    <t>Переход  литой Дн=32x25</t>
  </si>
  <si>
    <t>Переход  литой Дн=40x20</t>
  </si>
  <si>
    <t>Переход  литой Дн=40x25</t>
  </si>
  <si>
    <t>Переход  литой Дн=40x32</t>
  </si>
  <si>
    <t>Переход  литой Дн=50x25</t>
  </si>
  <si>
    <t>Переход  литой Дн=50x32</t>
  </si>
  <si>
    <t>Переход  литой Дн=50x40</t>
  </si>
  <si>
    <t>Переход  литой Дн=63x32</t>
  </si>
  <si>
    <t>Переход  литой Дн=63x40</t>
  </si>
  <si>
    <t>Переход  литой Дн=63x50</t>
  </si>
  <si>
    <t>Переход  литой Дн=75x50</t>
  </si>
  <si>
    <t>Переход  литой Дн=75x63</t>
  </si>
  <si>
    <t>Переход  литой Дн=90x50</t>
  </si>
  <si>
    <t>Переход  литой Дн=90x63</t>
  </si>
  <si>
    <t>Переход  литой Дн=90x75</t>
  </si>
  <si>
    <t>Переход  литой Дн=110x63</t>
  </si>
  <si>
    <t>Переход  литой Дн=110x75</t>
  </si>
  <si>
    <t>Переход  литой Дн=110x90</t>
  </si>
  <si>
    <t>Переход  литой Дн=125x63</t>
  </si>
  <si>
    <t>Переход  литой Дн=125x90</t>
  </si>
  <si>
    <t>Переход  литой Дн=125x110</t>
  </si>
  <si>
    <t>Переход  литой Дн=140x75</t>
  </si>
  <si>
    <t>Переход  литой Дн=140x90</t>
  </si>
  <si>
    <t>Переход  литой Дн=140x110</t>
  </si>
  <si>
    <t>Переход  литой Дн=140x125</t>
  </si>
  <si>
    <t>Переход  литой Дн=160x90</t>
  </si>
  <si>
    <t>Переход  литой Дн=160x110</t>
  </si>
  <si>
    <t>Переход  литой Дн=160x125</t>
  </si>
  <si>
    <t>Переход  литой Дн=160x140</t>
  </si>
  <si>
    <t>z1##Length##MILLIMETERS</t>
  </si>
  <si>
    <t>Z##Length##MILLIMETERS</t>
  </si>
  <si>
    <t>Тройник литой Дн=20</t>
  </si>
  <si>
    <t>Тройник литой Дн=25</t>
  </si>
  <si>
    <t>Тройник литой Дн=32</t>
  </si>
  <si>
    <t>Тройник литой Дн=40</t>
  </si>
  <si>
    <t>Тройник литой Дн=50</t>
  </si>
  <si>
    <t>Тройник литой Дн=63</t>
  </si>
  <si>
    <t>Тройник литой Дн=75</t>
  </si>
  <si>
    <t>Тройник литой Дн=90</t>
  </si>
  <si>
    <t>Тройник литой Дн=110</t>
  </si>
  <si>
    <t>Тройник литой Дн=125</t>
  </si>
  <si>
    <t>Тройник литой Дн=140</t>
  </si>
  <si>
    <t>Тройник литой Дн=160</t>
  </si>
  <si>
    <t>e2##Length##MILLIMETERS</t>
  </si>
  <si>
    <t>Тройник редукционный литой Дн=63x50</t>
  </si>
  <si>
    <t>Тройник редукционный литой Дн=75x63</t>
  </si>
  <si>
    <t>Тройник редукционный литой Дн=90x63</t>
  </si>
  <si>
    <t>Тройник редукционный литой Дн=110x63</t>
  </si>
  <si>
    <t>Тройник редукционный литой Дн=110x90</t>
  </si>
  <si>
    <t>Тройник редукционный литой Дн=125x110</t>
  </si>
  <si>
    <t>Тройник редукционный литой Дн=160x63</t>
  </si>
  <si>
    <t>Тройник редукционный литой Дн=160x90</t>
  </si>
  <si>
    <t>Тройник редукционный литой Дн=160x110</t>
  </si>
  <si>
    <t>Df##Length##MILLIMETERS</t>
  </si>
  <si>
    <t>b##Length##MILLIMETERS</t>
  </si>
  <si>
    <t>Dy##Length##MILLIMETERS</t>
  </si>
  <si>
    <t>Втулка литая под фланец Дн=20</t>
  </si>
  <si>
    <t>Втулка литая под фланец Дн=25</t>
  </si>
  <si>
    <t>Втулка литая под фланец Дн=32</t>
  </si>
  <si>
    <t>Втулка литая под фланец Дн=40</t>
  </si>
  <si>
    <t>Втулка литая под фланец Дн=50</t>
  </si>
  <si>
    <t>Втулка литая под фланец Дн=63</t>
  </si>
  <si>
    <t>Втулка литая под фланец Дн=75</t>
  </si>
  <si>
    <t>Втулка литая под фланец Дн=90</t>
  </si>
  <si>
    <t>Втулка литая под фланец Дн=110</t>
  </si>
  <si>
    <t>Втулка литая под фланец Дн=125</t>
  </si>
  <si>
    <t>Втулка литая под фланец Дн=140</t>
  </si>
  <si>
    <t>Втулка литая под фланец Дн=160</t>
  </si>
  <si>
    <t>Заглушка литая Дн=20</t>
  </si>
  <si>
    <t>Заглушка литая Дн=25</t>
  </si>
  <si>
    <t>Заглушка литая Дн=32</t>
  </si>
  <si>
    <t>Заглушка литая Дн=40</t>
  </si>
  <si>
    <t>Заглушка литая Дн=50</t>
  </si>
  <si>
    <t>Заглушка литая Дн=63</t>
  </si>
  <si>
    <t>Заглушка литая Дн=75</t>
  </si>
  <si>
    <t>Заглушка литая Дн=90</t>
  </si>
  <si>
    <t>Заглушка литая Дн=110</t>
  </si>
  <si>
    <t>Заглушка литая Дн=125</t>
  </si>
  <si>
    <t>Заглушка литая Дн=140</t>
  </si>
  <si>
    <t>Заглушка литая Дн=160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</si>
</sst>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/>
  </sheetViews>
  <sheetFormatPr defaultRowHeight="15" x14ac:dyDescent="0.25"/>
  <cols>
    <col min="1" max="1" width="24.7109375" customWidth="1"/>
    <col min="2" max="2" width="17.42578125" customWidth="1"/>
    <col min="3" max="3" width="17.42578125" style="1" customWidth="1"/>
  </cols>
  <sheetData>
    <row r="1" spans="1:7" x14ac:dyDescent="0.25">
      <c r="B1" s="1" t="s">
        <v>0</v>
      </c>
      <c r="C1" s="1" t="s">
        <v>4</v>
      </c>
      <c r="D1" s="1" t="s">
        <v>5</v>
      </c>
      <c r="E1" s="1" t="s">
        <v>2</v>
      </c>
      <c r="F1" s="1" t="s">
        <v>3</v>
      </c>
      <c r="G1" s="1" t="s">
        <v>1</v>
      </c>
    </row>
    <row r="2" spans="1:7" x14ac:dyDescent="0.25">
      <c r="A2" t="str">
        <f>"Отвод "&amp;C2&amp;"° литой Дн="&amp;B2</f>
        <v>Отвод 90° литой Дн=20</v>
      </c>
      <c r="B2">
        <v>20</v>
      </c>
      <c r="C2" s="1">
        <v>90</v>
      </c>
      <c r="D2">
        <v>1.9</v>
      </c>
      <c r="E2">
        <v>52</v>
      </c>
      <c r="F2">
        <v>73</v>
      </c>
      <c r="G2" t="s">
        <v>6</v>
      </c>
    </row>
    <row r="3" spans="1:7" x14ac:dyDescent="0.25">
      <c r="A3" s="1" t="str">
        <f t="shared" ref="A3:A25" si="0">"Отвод "&amp;C3&amp;"° литой Дн="&amp;B3</f>
        <v>Отвод 90° литой Дн=25</v>
      </c>
      <c r="B3">
        <v>25</v>
      </c>
      <c r="C3" s="1">
        <v>90</v>
      </c>
      <c r="D3">
        <v>2.2999999999999998</v>
      </c>
      <c r="E3">
        <v>41</v>
      </c>
      <c r="F3">
        <v>80</v>
      </c>
      <c r="G3" t="s">
        <v>7</v>
      </c>
    </row>
    <row r="4" spans="1:7" x14ac:dyDescent="0.25">
      <c r="A4" s="1" t="str">
        <f t="shared" si="0"/>
        <v>Отвод 90° литой Дн=32</v>
      </c>
      <c r="B4">
        <v>32</v>
      </c>
      <c r="C4" s="1">
        <v>90</v>
      </c>
      <c r="D4">
        <v>3</v>
      </c>
      <c r="E4">
        <v>70</v>
      </c>
      <c r="F4">
        <v>135</v>
      </c>
      <c r="G4" t="s">
        <v>8</v>
      </c>
    </row>
    <row r="5" spans="1:7" x14ac:dyDescent="0.25">
      <c r="A5" s="1" t="str">
        <f t="shared" si="0"/>
        <v>Отвод 90° литой Дн=40</v>
      </c>
      <c r="B5">
        <v>40</v>
      </c>
      <c r="C5" s="1">
        <v>90</v>
      </c>
      <c r="D5">
        <v>3.7</v>
      </c>
      <c r="E5">
        <v>74</v>
      </c>
      <c r="F5">
        <v>105</v>
      </c>
      <c r="G5" t="s">
        <v>9</v>
      </c>
    </row>
    <row r="6" spans="1:7" x14ac:dyDescent="0.25">
      <c r="A6" s="1" t="str">
        <f t="shared" si="0"/>
        <v>Отвод 90° литой Дн=50</v>
      </c>
      <c r="B6">
        <v>50</v>
      </c>
      <c r="C6" s="1">
        <v>90</v>
      </c>
      <c r="D6">
        <v>4.5999999999999996</v>
      </c>
      <c r="E6">
        <v>80</v>
      </c>
      <c r="F6">
        <v>108</v>
      </c>
      <c r="G6" t="s">
        <v>10</v>
      </c>
    </row>
    <row r="7" spans="1:7" x14ac:dyDescent="0.25">
      <c r="A7" s="1" t="str">
        <f t="shared" si="0"/>
        <v>Отвод 90° литой Дн=63</v>
      </c>
      <c r="B7">
        <v>63</v>
      </c>
      <c r="C7" s="1">
        <v>90</v>
      </c>
      <c r="D7">
        <v>5.8</v>
      </c>
      <c r="E7">
        <v>63</v>
      </c>
      <c r="F7">
        <v>118</v>
      </c>
      <c r="G7" t="s">
        <v>11</v>
      </c>
    </row>
    <row r="8" spans="1:7" x14ac:dyDescent="0.25">
      <c r="A8" s="1" t="str">
        <f t="shared" si="0"/>
        <v>Отвод 90° литой Дн=75</v>
      </c>
      <c r="B8">
        <v>75</v>
      </c>
      <c r="C8" s="1">
        <v>90</v>
      </c>
      <c r="D8">
        <v>6.8</v>
      </c>
      <c r="E8">
        <v>90</v>
      </c>
      <c r="F8">
        <v>132</v>
      </c>
      <c r="G8" t="s">
        <v>12</v>
      </c>
    </row>
    <row r="9" spans="1:7" x14ac:dyDescent="0.25">
      <c r="A9" s="1" t="str">
        <f t="shared" si="0"/>
        <v>Отвод 90° литой Дн=90</v>
      </c>
      <c r="B9">
        <v>90</v>
      </c>
      <c r="C9" s="1">
        <v>90</v>
      </c>
      <c r="D9">
        <v>8.1999999999999993</v>
      </c>
      <c r="E9">
        <v>75</v>
      </c>
      <c r="F9">
        <v>134</v>
      </c>
      <c r="G9" t="s">
        <v>13</v>
      </c>
    </row>
    <row r="10" spans="1:7" x14ac:dyDescent="0.25">
      <c r="A10" s="1" t="str">
        <f t="shared" si="0"/>
        <v>Отвод 90° литой Дн=110</v>
      </c>
      <c r="B10">
        <v>110</v>
      </c>
      <c r="C10" s="1">
        <v>90</v>
      </c>
      <c r="D10">
        <v>10</v>
      </c>
      <c r="E10">
        <v>80</v>
      </c>
      <c r="F10">
        <v>162</v>
      </c>
      <c r="G10" t="s">
        <v>14</v>
      </c>
    </row>
    <row r="11" spans="1:7" x14ac:dyDescent="0.25">
      <c r="A11" s="1" t="str">
        <f t="shared" si="0"/>
        <v>Отвод 90° литой Дн=125</v>
      </c>
      <c r="B11">
        <v>125</v>
      </c>
      <c r="C11" s="1">
        <v>90</v>
      </c>
      <c r="D11">
        <v>11.4</v>
      </c>
      <c r="E11">
        <v>100</v>
      </c>
      <c r="F11">
        <v>169</v>
      </c>
      <c r="G11" t="s">
        <v>15</v>
      </c>
    </row>
    <row r="12" spans="1:7" x14ac:dyDescent="0.25">
      <c r="A12" s="1" t="str">
        <f t="shared" si="0"/>
        <v>Отвод 90° литой Дн=140</v>
      </c>
      <c r="B12">
        <v>140</v>
      </c>
      <c r="C12" s="1">
        <v>90</v>
      </c>
      <c r="D12">
        <v>12.7</v>
      </c>
      <c r="E12">
        <v>121</v>
      </c>
      <c r="F12">
        <v>204</v>
      </c>
      <c r="G12" t="s">
        <v>16</v>
      </c>
    </row>
    <row r="13" spans="1:7" x14ac:dyDescent="0.25">
      <c r="A13" s="1" t="str">
        <f t="shared" si="0"/>
        <v>Отвод 90° литой Дн=160</v>
      </c>
      <c r="B13">
        <v>160</v>
      </c>
      <c r="C13" s="1">
        <v>90</v>
      </c>
      <c r="D13">
        <v>14.6</v>
      </c>
      <c r="E13">
        <v>98</v>
      </c>
      <c r="F13">
        <v>225</v>
      </c>
      <c r="G13" t="s">
        <v>17</v>
      </c>
    </row>
    <row r="14" spans="1:7" x14ac:dyDescent="0.25">
      <c r="A14" s="1" t="str">
        <f t="shared" si="0"/>
        <v>Отвод 45° литой Дн=20</v>
      </c>
      <c r="B14" s="1">
        <v>20</v>
      </c>
      <c r="C14" s="1">
        <v>45</v>
      </c>
      <c r="D14" s="1">
        <v>1.9</v>
      </c>
      <c r="E14">
        <v>52</v>
      </c>
      <c r="F14">
        <v>70</v>
      </c>
      <c r="G14" t="s">
        <v>18</v>
      </c>
    </row>
    <row r="15" spans="1:7" x14ac:dyDescent="0.25">
      <c r="A15" s="1" t="str">
        <f t="shared" si="0"/>
        <v>Отвод 45° литой Дн=25</v>
      </c>
      <c r="B15" s="1">
        <v>25</v>
      </c>
      <c r="C15" s="1">
        <v>45</v>
      </c>
      <c r="D15" s="1">
        <v>2.2999999999999998</v>
      </c>
      <c r="E15">
        <v>57</v>
      </c>
      <c r="F15">
        <v>75</v>
      </c>
      <c r="G15" t="s">
        <v>19</v>
      </c>
    </row>
    <row r="16" spans="1:7" x14ac:dyDescent="0.25">
      <c r="A16" s="1" t="str">
        <f t="shared" si="0"/>
        <v>Отвод 45° литой Дн=32</v>
      </c>
      <c r="B16" s="1">
        <v>32</v>
      </c>
      <c r="C16" s="1">
        <v>45</v>
      </c>
      <c r="D16" s="1">
        <v>3</v>
      </c>
      <c r="E16">
        <v>67</v>
      </c>
      <c r="F16">
        <v>90</v>
      </c>
      <c r="G16" t="s">
        <v>20</v>
      </c>
    </row>
    <row r="17" spans="1:7" x14ac:dyDescent="0.25">
      <c r="A17" s="1" t="str">
        <f t="shared" si="0"/>
        <v>Отвод 45° литой Дн=40</v>
      </c>
      <c r="B17" s="1">
        <v>40</v>
      </c>
      <c r="C17" s="1">
        <v>45</v>
      </c>
      <c r="D17" s="1">
        <v>3.7</v>
      </c>
      <c r="E17">
        <v>74</v>
      </c>
      <c r="F17">
        <v>96</v>
      </c>
      <c r="G17" t="s">
        <v>21</v>
      </c>
    </row>
    <row r="18" spans="1:7" x14ac:dyDescent="0.25">
      <c r="A18" s="1" t="str">
        <f t="shared" si="0"/>
        <v>Отвод 45° литой Дн=50</v>
      </c>
      <c r="B18" s="1">
        <v>50</v>
      </c>
      <c r="C18" s="1">
        <v>45</v>
      </c>
      <c r="D18" s="1">
        <v>4.5999999999999996</v>
      </c>
      <c r="E18">
        <v>62</v>
      </c>
      <c r="F18">
        <v>78</v>
      </c>
      <c r="G18" t="s">
        <v>22</v>
      </c>
    </row>
    <row r="19" spans="1:7" x14ac:dyDescent="0.25">
      <c r="A19" s="1" t="str">
        <f t="shared" si="0"/>
        <v>Отвод 45° литой Дн=63</v>
      </c>
      <c r="B19" s="1">
        <v>63</v>
      </c>
      <c r="C19" s="1">
        <v>45</v>
      </c>
      <c r="D19" s="1">
        <v>5.8</v>
      </c>
      <c r="E19">
        <v>66</v>
      </c>
      <c r="F19">
        <v>90</v>
      </c>
      <c r="G19" t="s">
        <v>23</v>
      </c>
    </row>
    <row r="20" spans="1:7" x14ac:dyDescent="0.25">
      <c r="A20" s="1" t="str">
        <f t="shared" si="0"/>
        <v>Отвод 45° литой Дн=75</v>
      </c>
      <c r="B20" s="1">
        <v>75</v>
      </c>
      <c r="C20" s="1">
        <v>45</v>
      </c>
      <c r="D20" s="1">
        <v>6.8</v>
      </c>
      <c r="E20">
        <v>71</v>
      </c>
      <c r="F20">
        <v>90</v>
      </c>
      <c r="G20" t="s">
        <v>24</v>
      </c>
    </row>
    <row r="21" spans="1:7" x14ac:dyDescent="0.25">
      <c r="A21" s="1" t="str">
        <f t="shared" si="0"/>
        <v>Отвод 45° литой Дн=90</v>
      </c>
      <c r="B21" s="1">
        <v>90</v>
      </c>
      <c r="C21" s="1">
        <v>45</v>
      </c>
      <c r="D21" s="1">
        <v>8.1999999999999993</v>
      </c>
      <c r="E21">
        <v>83</v>
      </c>
      <c r="F21">
        <v>105</v>
      </c>
      <c r="G21" t="s">
        <v>25</v>
      </c>
    </row>
    <row r="22" spans="1:7" x14ac:dyDescent="0.25">
      <c r="A22" s="1" t="str">
        <f t="shared" si="0"/>
        <v>Отвод 45° литой Дн=110</v>
      </c>
      <c r="B22" s="1">
        <v>110</v>
      </c>
      <c r="C22" s="1">
        <v>45</v>
      </c>
      <c r="D22" s="1">
        <v>10</v>
      </c>
      <c r="E22">
        <v>80</v>
      </c>
      <c r="F22">
        <v>120</v>
      </c>
      <c r="G22" t="s">
        <v>26</v>
      </c>
    </row>
    <row r="23" spans="1:7" x14ac:dyDescent="0.25">
      <c r="A23" s="1" t="str">
        <f t="shared" si="0"/>
        <v>Отвод 45° литой Дн=125</v>
      </c>
      <c r="B23" s="1">
        <v>125</v>
      </c>
      <c r="C23" s="1">
        <v>45</v>
      </c>
      <c r="D23" s="1">
        <v>11.4</v>
      </c>
      <c r="E23">
        <v>99</v>
      </c>
      <c r="F23">
        <v>135</v>
      </c>
      <c r="G23" t="s">
        <v>27</v>
      </c>
    </row>
    <row r="24" spans="1:7" x14ac:dyDescent="0.25">
      <c r="A24" s="1" t="str">
        <f t="shared" si="0"/>
        <v>Отвод 45° литой Дн=140</v>
      </c>
      <c r="B24" s="1">
        <v>140</v>
      </c>
      <c r="C24" s="1">
        <v>45</v>
      </c>
      <c r="D24" s="1">
        <v>12.7</v>
      </c>
      <c r="E24">
        <v>121</v>
      </c>
      <c r="F24">
        <v>164</v>
      </c>
      <c r="G24" t="s">
        <v>28</v>
      </c>
    </row>
    <row r="25" spans="1:7" x14ac:dyDescent="0.25">
      <c r="A25" s="1" t="str">
        <f t="shared" si="0"/>
        <v>Отвод 45° литой Дн=160</v>
      </c>
      <c r="B25" s="1">
        <v>160</v>
      </c>
      <c r="C25" s="1">
        <v>45</v>
      </c>
      <c r="D25" s="1">
        <v>14.6</v>
      </c>
      <c r="E25">
        <v>98</v>
      </c>
      <c r="F25">
        <v>170</v>
      </c>
      <c r="G25" t="s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sqref="A1:I32"/>
    </sheetView>
  </sheetViews>
  <sheetFormatPr defaultRowHeight="15" x14ac:dyDescent="0.25"/>
  <cols>
    <col min="1" max="1" width="27.140625" customWidth="1"/>
    <col min="3" max="3" width="9.140625" style="1"/>
    <col min="5" max="5" width="9.140625" style="1"/>
    <col min="7" max="7" width="9.140625" style="1"/>
  </cols>
  <sheetData>
    <row r="1" spans="1:9" x14ac:dyDescent="0.25">
      <c r="A1" s="1"/>
      <c r="B1" s="1" t="s">
        <v>33</v>
      </c>
      <c r="C1" s="1" t="s">
        <v>34</v>
      </c>
      <c r="D1" s="1" t="s">
        <v>5</v>
      </c>
      <c r="E1" s="1" t="s">
        <v>30</v>
      </c>
      <c r="F1" s="1" t="s">
        <v>31</v>
      </c>
      <c r="G1" s="1" t="s">
        <v>32</v>
      </c>
      <c r="H1" s="1" t="s">
        <v>3</v>
      </c>
      <c r="I1" s="1" t="s">
        <v>1</v>
      </c>
    </row>
    <row r="2" spans="1:9" x14ac:dyDescent="0.25">
      <c r="A2" s="1" t="str">
        <f>"Переход  литой Дн="&amp;B2&amp;"x"&amp;C2</f>
        <v>Переход  литой Дн=25x20</v>
      </c>
      <c r="B2" s="1">
        <v>25</v>
      </c>
      <c r="C2" s="1">
        <v>20</v>
      </c>
      <c r="D2" s="1">
        <v>2.2999999999999998</v>
      </c>
      <c r="E2" s="1">
        <v>1.9</v>
      </c>
      <c r="F2" s="1">
        <v>41</v>
      </c>
      <c r="G2" s="1">
        <v>41</v>
      </c>
      <c r="H2" s="1">
        <v>95</v>
      </c>
      <c r="I2" s="1" t="s">
        <v>35</v>
      </c>
    </row>
    <row r="3" spans="1:9" x14ac:dyDescent="0.25">
      <c r="A3" s="1" t="str">
        <f t="shared" ref="A3:A32" si="0">"Переход  литой Дн="&amp;B3&amp;"x"&amp;C3</f>
        <v>Переход  литой Дн=32x20</v>
      </c>
      <c r="B3" s="1">
        <v>32</v>
      </c>
      <c r="C3" s="1">
        <v>20</v>
      </c>
      <c r="D3" s="1">
        <v>2.9</v>
      </c>
      <c r="E3" s="1">
        <v>1.9</v>
      </c>
      <c r="F3" s="1">
        <v>44</v>
      </c>
      <c r="G3" s="1">
        <v>41</v>
      </c>
      <c r="H3" s="1">
        <v>105</v>
      </c>
      <c r="I3" s="1" t="s">
        <v>36</v>
      </c>
    </row>
    <row r="4" spans="1:9" x14ac:dyDescent="0.25">
      <c r="A4" s="1" t="str">
        <f t="shared" si="0"/>
        <v>Переход  литой Дн=32x25</v>
      </c>
      <c r="B4" s="1">
        <v>32</v>
      </c>
      <c r="C4" s="1">
        <v>25</v>
      </c>
      <c r="D4" s="1">
        <v>2.9</v>
      </c>
      <c r="E4" s="1">
        <v>2.2999999999999998</v>
      </c>
      <c r="F4" s="1">
        <v>44</v>
      </c>
      <c r="G4" s="1">
        <v>41</v>
      </c>
      <c r="H4" s="1">
        <v>105</v>
      </c>
      <c r="I4" s="1" t="s">
        <v>37</v>
      </c>
    </row>
    <row r="5" spans="1:9" x14ac:dyDescent="0.25">
      <c r="A5" s="1" t="str">
        <f t="shared" si="0"/>
        <v>Переход  литой Дн=40x20</v>
      </c>
      <c r="B5" s="1">
        <v>40</v>
      </c>
      <c r="C5" s="1">
        <v>20</v>
      </c>
      <c r="D5" s="1">
        <v>3.7</v>
      </c>
      <c r="E5" s="1">
        <v>1.9</v>
      </c>
      <c r="F5" s="1">
        <v>49</v>
      </c>
      <c r="G5" s="1">
        <v>41</v>
      </c>
      <c r="H5" s="1">
        <v>115</v>
      </c>
      <c r="I5" s="1" t="s">
        <v>38</v>
      </c>
    </row>
    <row r="6" spans="1:9" s="1" customFormat="1" x14ac:dyDescent="0.25">
      <c r="A6" s="1" t="str">
        <f t="shared" si="0"/>
        <v>Переход  литой Дн=40x25</v>
      </c>
      <c r="B6" s="1">
        <v>40</v>
      </c>
      <c r="C6" s="1">
        <v>25</v>
      </c>
      <c r="D6" s="1">
        <v>3.7</v>
      </c>
      <c r="E6" s="1">
        <v>2.2999999999999998</v>
      </c>
      <c r="F6" s="1">
        <v>49</v>
      </c>
      <c r="G6" s="1">
        <v>41</v>
      </c>
      <c r="H6" s="1">
        <v>115</v>
      </c>
      <c r="I6" s="1" t="s">
        <v>39</v>
      </c>
    </row>
    <row r="7" spans="1:9" s="1" customFormat="1" x14ac:dyDescent="0.25">
      <c r="A7" s="1" t="str">
        <f t="shared" si="0"/>
        <v>Переход  литой Дн=40x32</v>
      </c>
      <c r="B7" s="1">
        <v>40</v>
      </c>
      <c r="C7" s="1">
        <v>32</v>
      </c>
      <c r="D7" s="1">
        <v>3.7</v>
      </c>
      <c r="E7" s="1">
        <v>3</v>
      </c>
      <c r="F7" s="1">
        <v>49</v>
      </c>
      <c r="G7" s="1">
        <v>44</v>
      </c>
      <c r="H7" s="1">
        <v>115</v>
      </c>
      <c r="I7" s="1" t="s">
        <v>40</v>
      </c>
    </row>
    <row r="8" spans="1:9" x14ac:dyDescent="0.25">
      <c r="A8" s="1" t="str">
        <f t="shared" si="0"/>
        <v>Переход  литой Дн=50x25</v>
      </c>
      <c r="B8" s="1">
        <v>50</v>
      </c>
      <c r="C8" s="1">
        <v>25</v>
      </c>
      <c r="D8" s="1">
        <v>4.5999999999999996</v>
      </c>
      <c r="E8" s="1">
        <v>2.2999999999999998</v>
      </c>
      <c r="F8" s="1">
        <v>56</v>
      </c>
      <c r="G8" s="1">
        <v>42</v>
      </c>
      <c r="H8" s="1">
        <v>130</v>
      </c>
      <c r="I8" s="1" t="s">
        <v>41</v>
      </c>
    </row>
    <row r="9" spans="1:9" s="1" customFormat="1" x14ac:dyDescent="0.25">
      <c r="A9" s="1" t="str">
        <f t="shared" si="0"/>
        <v>Переход  литой Дн=50x32</v>
      </c>
      <c r="B9" s="1">
        <v>50</v>
      </c>
      <c r="C9" s="1">
        <v>32</v>
      </c>
      <c r="D9" s="1">
        <v>4.5999999999999996</v>
      </c>
      <c r="E9" s="1">
        <v>2.9</v>
      </c>
      <c r="F9" s="1">
        <v>57</v>
      </c>
      <c r="G9" s="1">
        <v>47</v>
      </c>
      <c r="H9" s="1">
        <v>132</v>
      </c>
      <c r="I9" s="1" t="s">
        <v>42</v>
      </c>
    </row>
    <row r="10" spans="1:9" s="1" customFormat="1" x14ac:dyDescent="0.25">
      <c r="A10" s="1" t="str">
        <f t="shared" si="0"/>
        <v>Переход  литой Дн=50x40</v>
      </c>
      <c r="B10" s="1">
        <v>50</v>
      </c>
      <c r="C10" s="1">
        <v>40</v>
      </c>
      <c r="D10" s="1">
        <v>4.5999999999999996</v>
      </c>
      <c r="E10" s="1">
        <v>3.7</v>
      </c>
      <c r="F10" s="1">
        <v>57</v>
      </c>
      <c r="G10" s="1">
        <v>51</v>
      </c>
      <c r="H10" s="1">
        <v>134</v>
      </c>
      <c r="I10" s="1" t="s">
        <v>43</v>
      </c>
    </row>
    <row r="11" spans="1:9" x14ac:dyDescent="0.25">
      <c r="A11" s="1" t="str">
        <f t="shared" si="0"/>
        <v>Переход  литой Дн=63x32</v>
      </c>
      <c r="B11" s="1">
        <v>63</v>
      </c>
      <c r="C11" s="1">
        <v>32</v>
      </c>
      <c r="D11" s="1">
        <v>5.8</v>
      </c>
      <c r="E11" s="1">
        <v>3</v>
      </c>
      <c r="F11" s="1">
        <v>63</v>
      </c>
      <c r="G11" s="1">
        <v>47</v>
      </c>
      <c r="H11" s="1">
        <v>127</v>
      </c>
      <c r="I11" s="1" t="s">
        <v>44</v>
      </c>
    </row>
    <row r="12" spans="1:9" s="1" customFormat="1" x14ac:dyDescent="0.25">
      <c r="A12" s="1" t="str">
        <f t="shared" si="0"/>
        <v>Переход  литой Дн=63x40</v>
      </c>
      <c r="B12" s="1">
        <v>63</v>
      </c>
      <c r="C12" s="1">
        <v>40</v>
      </c>
      <c r="D12" s="1">
        <v>5.8</v>
      </c>
      <c r="E12" s="1">
        <v>3.7</v>
      </c>
      <c r="F12" s="1">
        <v>64</v>
      </c>
      <c r="G12" s="1">
        <v>51</v>
      </c>
      <c r="H12" s="1">
        <v>146</v>
      </c>
      <c r="I12" s="1" t="s">
        <v>45</v>
      </c>
    </row>
    <row r="13" spans="1:9" s="1" customFormat="1" x14ac:dyDescent="0.25">
      <c r="A13" s="1" t="str">
        <f t="shared" si="0"/>
        <v>Переход  литой Дн=63x50</v>
      </c>
      <c r="B13" s="1">
        <v>63</v>
      </c>
      <c r="C13" s="1">
        <v>50</v>
      </c>
      <c r="D13" s="1">
        <v>5.8</v>
      </c>
      <c r="E13" s="1">
        <v>4.5999999999999996</v>
      </c>
      <c r="F13" s="1">
        <v>64</v>
      </c>
      <c r="G13" s="1">
        <v>58</v>
      </c>
      <c r="H13" s="1">
        <v>152</v>
      </c>
      <c r="I13" s="1" t="s">
        <v>46</v>
      </c>
    </row>
    <row r="14" spans="1:9" x14ac:dyDescent="0.25">
      <c r="A14" s="1" t="str">
        <f t="shared" si="0"/>
        <v>Переход  литой Дн=75x50</v>
      </c>
      <c r="B14" s="1">
        <v>75</v>
      </c>
      <c r="C14" s="1">
        <v>50</v>
      </c>
      <c r="D14" s="1">
        <v>6.8</v>
      </c>
      <c r="E14" s="1">
        <v>4.5999999999999996</v>
      </c>
      <c r="F14" s="1">
        <v>65</v>
      </c>
      <c r="G14" s="1">
        <v>57</v>
      </c>
      <c r="H14" s="1">
        <v>150</v>
      </c>
      <c r="I14" s="1" t="s">
        <v>47</v>
      </c>
    </row>
    <row r="15" spans="1:9" s="1" customFormat="1" x14ac:dyDescent="0.25">
      <c r="A15" s="1" t="str">
        <f t="shared" si="0"/>
        <v>Переход  литой Дн=75x63</v>
      </c>
      <c r="B15" s="1">
        <v>75</v>
      </c>
      <c r="C15" s="1">
        <v>63</v>
      </c>
      <c r="D15" s="1">
        <v>6.8</v>
      </c>
      <c r="E15" s="1">
        <v>5.8</v>
      </c>
      <c r="F15" s="1">
        <v>70</v>
      </c>
      <c r="G15" s="1">
        <v>65</v>
      </c>
      <c r="H15" s="1">
        <v>166</v>
      </c>
      <c r="I15" s="1" t="s">
        <v>48</v>
      </c>
    </row>
    <row r="16" spans="1:9" x14ac:dyDescent="0.25">
      <c r="A16" s="1" t="str">
        <f t="shared" si="0"/>
        <v>Переход  литой Дн=90x50</v>
      </c>
      <c r="B16" s="1">
        <v>90</v>
      </c>
      <c r="C16" s="1">
        <v>50</v>
      </c>
      <c r="D16" s="1">
        <v>8.1999999999999993</v>
      </c>
      <c r="E16" s="1">
        <v>4.5999999999999996</v>
      </c>
      <c r="F16" s="1">
        <v>80</v>
      </c>
      <c r="G16" s="1">
        <v>57</v>
      </c>
      <c r="H16" s="1">
        <v>180</v>
      </c>
      <c r="I16" s="1" t="s">
        <v>49</v>
      </c>
    </row>
    <row r="17" spans="1:9" s="1" customFormat="1" x14ac:dyDescent="0.25">
      <c r="A17" s="1" t="str">
        <f t="shared" si="0"/>
        <v>Переход  литой Дн=90x63</v>
      </c>
      <c r="B17" s="1">
        <v>90</v>
      </c>
      <c r="C17" s="1">
        <v>63</v>
      </c>
      <c r="D17" s="1">
        <v>8.1999999999999993</v>
      </c>
      <c r="E17" s="1">
        <v>5.8</v>
      </c>
      <c r="F17" s="1">
        <v>79</v>
      </c>
      <c r="G17" s="1">
        <v>63</v>
      </c>
      <c r="H17" s="1">
        <v>153</v>
      </c>
      <c r="I17" s="1" t="s">
        <v>50</v>
      </c>
    </row>
    <row r="18" spans="1:9" s="1" customFormat="1" x14ac:dyDescent="0.25">
      <c r="A18" s="1" t="str">
        <f t="shared" si="0"/>
        <v>Переход  литой Дн=90x75</v>
      </c>
      <c r="B18" s="1">
        <v>90</v>
      </c>
      <c r="C18" s="1">
        <v>75</v>
      </c>
      <c r="D18" s="1">
        <v>8.1999999999999993</v>
      </c>
      <c r="E18" s="1">
        <v>6.8</v>
      </c>
      <c r="F18" s="1">
        <v>79</v>
      </c>
      <c r="G18" s="1">
        <v>76</v>
      </c>
      <c r="H18" s="1">
        <v>185</v>
      </c>
      <c r="I18" s="1" t="s">
        <v>51</v>
      </c>
    </row>
    <row r="19" spans="1:9" x14ac:dyDescent="0.25">
      <c r="A19" s="1" t="str">
        <f t="shared" si="0"/>
        <v>Переход  литой Дн=110x63</v>
      </c>
      <c r="B19" s="1">
        <v>110</v>
      </c>
      <c r="C19" s="1">
        <v>63</v>
      </c>
      <c r="D19" s="1">
        <v>10</v>
      </c>
      <c r="E19" s="1">
        <v>5.8</v>
      </c>
      <c r="F19" s="1">
        <v>82</v>
      </c>
      <c r="G19" s="1">
        <v>63</v>
      </c>
      <c r="H19" s="1">
        <v>184</v>
      </c>
      <c r="I19" s="1" t="s">
        <v>52</v>
      </c>
    </row>
    <row r="20" spans="1:9" s="1" customFormat="1" x14ac:dyDescent="0.25">
      <c r="A20" s="1" t="str">
        <f t="shared" si="0"/>
        <v>Переход  литой Дн=110x75</v>
      </c>
      <c r="B20" s="1">
        <v>110</v>
      </c>
      <c r="C20" s="1">
        <v>75</v>
      </c>
      <c r="D20" s="1">
        <v>10</v>
      </c>
      <c r="E20" s="1">
        <v>6.8</v>
      </c>
      <c r="F20" s="1">
        <v>84</v>
      </c>
      <c r="G20" s="1">
        <v>74</v>
      </c>
      <c r="H20" s="1">
        <v>185</v>
      </c>
      <c r="I20" s="1" t="s">
        <v>53</v>
      </c>
    </row>
    <row r="21" spans="1:9" s="1" customFormat="1" x14ac:dyDescent="0.25">
      <c r="A21" s="1" t="str">
        <f t="shared" si="0"/>
        <v>Переход  литой Дн=110x90</v>
      </c>
      <c r="B21" s="1">
        <v>110</v>
      </c>
      <c r="C21" s="1">
        <v>90</v>
      </c>
      <c r="D21" s="1">
        <v>10</v>
      </c>
      <c r="E21" s="1">
        <v>8.1999999999999993</v>
      </c>
      <c r="F21" s="1">
        <v>82</v>
      </c>
      <c r="G21" s="1">
        <v>79</v>
      </c>
      <c r="H21" s="1">
        <v>207</v>
      </c>
      <c r="I21" s="1" t="s">
        <v>54</v>
      </c>
    </row>
    <row r="22" spans="1:9" x14ac:dyDescent="0.25">
      <c r="A22" s="1" t="str">
        <f t="shared" si="0"/>
        <v>Переход  литой Дн=125x63</v>
      </c>
      <c r="B22" s="1">
        <v>125</v>
      </c>
      <c r="C22" s="1">
        <v>63</v>
      </c>
      <c r="D22" s="1">
        <v>11.4</v>
      </c>
      <c r="E22" s="1">
        <v>5.8</v>
      </c>
      <c r="F22" s="1">
        <v>91</v>
      </c>
      <c r="G22" s="1">
        <v>69</v>
      </c>
      <c r="H22" s="1">
        <v>200</v>
      </c>
      <c r="I22" s="1" t="s">
        <v>55</v>
      </c>
    </row>
    <row r="23" spans="1:9" s="1" customFormat="1" x14ac:dyDescent="0.25">
      <c r="A23" s="1" t="str">
        <f t="shared" si="0"/>
        <v>Переход  литой Дн=125x90</v>
      </c>
      <c r="B23" s="1">
        <v>125</v>
      </c>
      <c r="C23" s="1">
        <v>90</v>
      </c>
      <c r="D23" s="1">
        <v>11.4</v>
      </c>
      <c r="E23" s="1">
        <v>8.1999999999999993</v>
      </c>
      <c r="F23" s="1">
        <v>91</v>
      </c>
      <c r="G23" s="1">
        <v>80</v>
      </c>
      <c r="H23" s="1">
        <v>200</v>
      </c>
      <c r="I23" s="1" t="s">
        <v>56</v>
      </c>
    </row>
    <row r="24" spans="1:9" s="1" customFormat="1" x14ac:dyDescent="0.25">
      <c r="A24" s="1" t="str">
        <f t="shared" si="0"/>
        <v>Переход  литой Дн=125x110</v>
      </c>
      <c r="B24" s="1">
        <v>125</v>
      </c>
      <c r="C24" s="1">
        <v>110</v>
      </c>
      <c r="D24" s="1">
        <v>11.4</v>
      </c>
      <c r="E24" s="1">
        <v>10</v>
      </c>
      <c r="F24" s="1">
        <v>90</v>
      </c>
      <c r="G24" s="1">
        <v>90</v>
      </c>
      <c r="H24" s="1">
        <v>200</v>
      </c>
      <c r="I24" s="1" t="s">
        <v>57</v>
      </c>
    </row>
    <row r="25" spans="1:9" x14ac:dyDescent="0.25">
      <c r="A25" s="1" t="str">
        <f t="shared" si="0"/>
        <v>Переход  литой Дн=140x75</v>
      </c>
      <c r="B25" s="1">
        <v>140</v>
      </c>
      <c r="C25" s="1">
        <v>75</v>
      </c>
      <c r="D25" s="1">
        <v>12.7</v>
      </c>
      <c r="E25" s="1">
        <v>6.8</v>
      </c>
      <c r="F25" s="1">
        <v>110</v>
      </c>
      <c r="G25" s="1">
        <v>70</v>
      </c>
      <c r="H25" s="1">
        <v>225</v>
      </c>
      <c r="I25" s="1" t="s">
        <v>58</v>
      </c>
    </row>
    <row r="26" spans="1:9" s="1" customFormat="1" x14ac:dyDescent="0.25">
      <c r="A26" s="1" t="str">
        <f t="shared" si="0"/>
        <v>Переход  литой Дн=140x90</v>
      </c>
      <c r="B26" s="1">
        <v>140</v>
      </c>
      <c r="C26" s="1">
        <v>90</v>
      </c>
      <c r="D26" s="1">
        <v>12.7</v>
      </c>
      <c r="E26" s="1">
        <v>8.1999999999999993</v>
      </c>
      <c r="F26" s="1">
        <v>110</v>
      </c>
      <c r="G26" s="1">
        <v>79</v>
      </c>
      <c r="H26" s="1">
        <v>225</v>
      </c>
      <c r="I26" s="1" t="s">
        <v>59</v>
      </c>
    </row>
    <row r="27" spans="1:9" s="1" customFormat="1" x14ac:dyDescent="0.25">
      <c r="A27" s="1" t="str">
        <f t="shared" si="0"/>
        <v>Переход  литой Дн=140x110</v>
      </c>
      <c r="B27" s="1">
        <v>140</v>
      </c>
      <c r="C27" s="1">
        <v>110</v>
      </c>
      <c r="D27" s="1">
        <v>12.7</v>
      </c>
      <c r="E27" s="1">
        <v>10</v>
      </c>
      <c r="F27" s="1">
        <v>110</v>
      </c>
      <c r="G27" s="1">
        <v>88</v>
      </c>
      <c r="H27" s="1">
        <v>230</v>
      </c>
      <c r="I27" s="1" t="s">
        <v>60</v>
      </c>
    </row>
    <row r="28" spans="1:9" s="1" customFormat="1" x14ac:dyDescent="0.25">
      <c r="A28" s="1" t="str">
        <f t="shared" si="0"/>
        <v>Переход  литой Дн=140x125</v>
      </c>
      <c r="B28" s="1">
        <v>140</v>
      </c>
      <c r="C28" s="1">
        <v>125</v>
      </c>
      <c r="D28" s="1">
        <v>12.7</v>
      </c>
      <c r="E28" s="1">
        <v>11.4</v>
      </c>
      <c r="F28" s="1">
        <v>117</v>
      </c>
      <c r="G28" s="1">
        <v>96</v>
      </c>
      <c r="H28" s="1">
        <v>230</v>
      </c>
      <c r="I28" s="1" t="s">
        <v>61</v>
      </c>
    </row>
    <row r="29" spans="1:9" x14ac:dyDescent="0.25">
      <c r="A29" s="1" t="str">
        <f t="shared" si="0"/>
        <v>Переход  литой Дн=160x90</v>
      </c>
      <c r="B29" s="1">
        <v>160</v>
      </c>
      <c r="C29" s="1">
        <v>90</v>
      </c>
      <c r="D29" s="1">
        <v>14.6</v>
      </c>
      <c r="E29" s="1">
        <v>8.1999999999999993</v>
      </c>
      <c r="F29" s="1">
        <v>109</v>
      </c>
      <c r="G29" s="1">
        <v>84</v>
      </c>
      <c r="H29" s="1">
        <v>248</v>
      </c>
      <c r="I29" s="1" t="s">
        <v>62</v>
      </c>
    </row>
    <row r="30" spans="1:9" x14ac:dyDescent="0.25">
      <c r="A30" s="1" t="str">
        <f t="shared" si="0"/>
        <v>Переход  литой Дн=160x110</v>
      </c>
      <c r="B30" s="1">
        <v>160</v>
      </c>
      <c r="C30" s="1">
        <v>110</v>
      </c>
      <c r="D30" s="1">
        <v>14.6</v>
      </c>
      <c r="E30" s="1">
        <v>10</v>
      </c>
      <c r="F30">
        <v>98</v>
      </c>
      <c r="G30" s="1">
        <v>82</v>
      </c>
      <c r="H30">
        <v>208</v>
      </c>
      <c r="I30" t="s">
        <v>63</v>
      </c>
    </row>
    <row r="31" spans="1:9" x14ac:dyDescent="0.25">
      <c r="A31" s="1" t="str">
        <f t="shared" si="0"/>
        <v>Переход  литой Дн=160x125</v>
      </c>
      <c r="B31" s="1">
        <v>160</v>
      </c>
      <c r="C31" s="1">
        <v>125</v>
      </c>
      <c r="D31" s="1">
        <v>14.6</v>
      </c>
      <c r="E31" s="1">
        <v>11.4</v>
      </c>
      <c r="F31">
        <v>122</v>
      </c>
      <c r="G31" s="1">
        <v>95</v>
      </c>
      <c r="H31">
        <v>245</v>
      </c>
      <c r="I31" t="s">
        <v>64</v>
      </c>
    </row>
    <row r="32" spans="1:9" x14ac:dyDescent="0.25">
      <c r="A32" s="1" t="str">
        <f t="shared" si="0"/>
        <v>Переход  литой Дн=160x140</v>
      </c>
      <c r="B32" s="1">
        <v>160</v>
      </c>
      <c r="C32" s="1">
        <v>140</v>
      </c>
      <c r="D32" s="1">
        <v>14.6</v>
      </c>
      <c r="E32" s="1">
        <v>12.7</v>
      </c>
      <c r="F32">
        <v>122</v>
      </c>
      <c r="G32" s="1">
        <v>115</v>
      </c>
      <c r="H32">
        <v>260</v>
      </c>
      <c r="I32" t="s">
        <v>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sqref="A1:G13"/>
    </sheetView>
  </sheetViews>
  <sheetFormatPr defaultRowHeight="15" x14ac:dyDescent="0.25"/>
  <cols>
    <col min="1" max="1" width="31.7109375" customWidth="1"/>
    <col min="6" max="6" width="9.140625" style="1"/>
  </cols>
  <sheetData>
    <row r="1" spans="1:7" x14ac:dyDescent="0.25">
      <c r="A1" s="1"/>
      <c r="B1" s="1" t="s">
        <v>0</v>
      </c>
      <c r="C1" s="1" t="s">
        <v>5</v>
      </c>
      <c r="D1" s="1" t="s">
        <v>2</v>
      </c>
      <c r="E1" s="1" t="s">
        <v>66</v>
      </c>
      <c r="F1" s="1" t="s">
        <v>67</v>
      </c>
      <c r="G1" s="1" t="s">
        <v>1</v>
      </c>
    </row>
    <row r="2" spans="1:7" x14ac:dyDescent="0.25">
      <c r="A2" s="1" t="str">
        <f>"Тройник литой Дн="&amp;B2</f>
        <v>Тройник литой Дн=20</v>
      </c>
      <c r="B2" s="1">
        <v>20</v>
      </c>
      <c r="C2" s="1">
        <v>1.9</v>
      </c>
      <c r="D2" s="1">
        <v>41</v>
      </c>
      <c r="E2" s="1">
        <v>64</v>
      </c>
      <c r="F2" s="1">
        <v>108</v>
      </c>
      <c r="G2" s="1" t="s">
        <v>68</v>
      </c>
    </row>
    <row r="3" spans="1:7" x14ac:dyDescent="0.25">
      <c r="A3" s="1" t="str">
        <f t="shared" ref="A3:A13" si="0">"Тройник литой Дн="&amp;B3</f>
        <v>Тройник литой Дн=25</v>
      </c>
      <c r="B3" s="1">
        <v>25</v>
      </c>
      <c r="C3" s="1">
        <v>2.2999999999999998</v>
      </c>
      <c r="D3" s="1">
        <v>41</v>
      </c>
      <c r="E3" s="1">
        <v>73</v>
      </c>
      <c r="F3" s="1">
        <v>122</v>
      </c>
      <c r="G3" s="1" t="s">
        <v>69</v>
      </c>
    </row>
    <row r="4" spans="1:7" x14ac:dyDescent="0.25">
      <c r="A4" s="1" t="str">
        <f t="shared" si="0"/>
        <v>Тройник литой Дн=32</v>
      </c>
      <c r="B4" s="1">
        <v>32</v>
      </c>
      <c r="C4" s="1">
        <v>3</v>
      </c>
      <c r="D4" s="1">
        <v>47</v>
      </c>
      <c r="E4" s="1">
        <v>95</v>
      </c>
      <c r="F4" s="1">
        <v>140</v>
      </c>
      <c r="G4" s="1" t="s">
        <v>70</v>
      </c>
    </row>
    <row r="5" spans="1:7" x14ac:dyDescent="0.25">
      <c r="A5" s="1" t="str">
        <f t="shared" si="0"/>
        <v>Тройник литой Дн=40</v>
      </c>
      <c r="B5" s="1">
        <v>40</v>
      </c>
      <c r="C5" s="1">
        <v>3.7</v>
      </c>
      <c r="D5" s="1">
        <v>52</v>
      </c>
      <c r="E5" s="1">
        <v>102</v>
      </c>
      <c r="F5" s="1">
        <v>162</v>
      </c>
      <c r="G5" s="1" t="s">
        <v>71</v>
      </c>
    </row>
    <row r="6" spans="1:7" x14ac:dyDescent="0.25">
      <c r="A6" s="1" t="str">
        <f t="shared" si="0"/>
        <v>Тройник литой Дн=50</v>
      </c>
      <c r="B6" s="1">
        <v>50</v>
      </c>
      <c r="C6" s="1">
        <v>4.5999999999999996</v>
      </c>
      <c r="D6" s="1">
        <v>57</v>
      </c>
      <c r="E6" s="1">
        <v>117</v>
      </c>
      <c r="F6" s="1">
        <v>184</v>
      </c>
      <c r="G6" s="1" t="s">
        <v>72</v>
      </c>
    </row>
    <row r="7" spans="1:7" x14ac:dyDescent="0.25">
      <c r="A7" s="1" t="str">
        <f t="shared" si="0"/>
        <v>Тройник литой Дн=63</v>
      </c>
      <c r="B7" s="1">
        <v>63</v>
      </c>
      <c r="C7" s="1">
        <v>5.8</v>
      </c>
      <c r="D7" s="1">
        <v>63</v>
      </c>
      <c r="E7" s="1">
        <v>150</v>
      </c>
      <c r="F7" s="1">
        <v>230</v>
      </c>
      <c r="G7" s="1" t="s">
        <v>73</v>
      </c>
    </row>
    <row r="8" spans="1:7" x14ac:dyDescent="0.25">
      <c r="A8" s="1" t="str">
        <f t="shared" si="0"/>
        <v>Тройник литой Дн=75</v>
      </c>
      <c r="B8" s="1">
        <v>75</v>
      </c>
      <c r="C8" s="1">
        <v>6.8</v>
      </c>
      <c r="D8" s="1">
        <v>70</v>
      </c>
      <c r="E8" s="1">
        <v>160</v>
      </c>
      <c r="F8" s="1">
        <v>246</v>
      </c>
      <c r="G8" s="1" t="s">
        <v>74</v>
      </c>
    </row>
    <row r="9" spans="1:7" x14ac:dyDescent="0.25">
      <c r="A9" s="1" t="str">
        <f t="shared" si="0"/>
        <v>Тройник литой Дн=90</v>
      </c>
      <c r="B9" s="1">
        <v>90</v>
      </c>
      <c r="C9" s="1">
        <v>8.1999999999999993</v>
      </c>
      <c r="D9" s="1">
        <v>75</v>
      </c>
      <c r="E9" s="1">
        <v>184</v>
      </c>
      <c r="F9" s="1">
        <v>280</v>
      </c>
      <c r="G9" s="1" t="s">
        <v>75</v>
      </c>
    </row>
    <row r="10" spans="1:7" x14ac:dyDescent="0.25">
      <c r="A10" s="1" t="str">
        <f t="shared" si="0"/>
        <v>Тройник литой Дн=110</v>
      </c>
      <c r="B10" s="1">
        <v>110</v>
      </c>
      <c r="C10" s="1">
        <v>10</v>
      </c>
      <c r="D10" s="1">
        <v>82</v>
      </c>
      <c r="E10" s="1">
        <v>222</v>
      </c>
      <c r="F10" s="1">
        <v>330</v>
      </c>
      <c r="G10" s="1" t="s">
        <v>76</v>
      </c>
    </row>
    <row r="11" spans="1:7" x14ac:dyDescent="0.25">
      <c r="A11" s="1" t="str">
        <f t="shared" si="0"/>
        <v>Тройник литой Дн=125</v>
      </c>
      <c r="B11" s="1">
        <v>125</v>
      </c>
      <c r="C11" s="1">
        <v>11.4</v>
      </c>
      <c r="D11" s="1">
        <v>97</v>
      </c>
      <c r="E11" s="1">
        <v>239</v>
      </c>
      <c r="F11" s="1">
        <v>347</v>
      </c>
      <c r="G11" s="1" t="s">
        <v>77</v>
      </c>
    </row>
    <row r="12" spans="1:7" x14ac:dyDescent="0.25">
      <c r="A12" s="1" t="str">
        <f t="shared" si="0"/>
        <v>Тройник литой Дн=140</v>
      </c>
      <c r="B12" s="1">
        <v>140</v>
      </c>
      <c r="C12" s="1">
        <v>12.7</v>
      </c>
      <c r="D12" s="1">
        <v>104</v>
      </c>
      <c r="E12" s="1">
        <v>270</v>
      </c>
      <c r="F12" s="1">
        <v>390</v>
      </c>
      <c r="G12" s="1" t="s">
        <v>78</v>
      </c>
    </row>
    <row r="13" spans="1:7" x14ac:dyDescent="0.25">
      <c r="A13" s="1" t="str">
        <f t="shared" si="0"/>
        <v>Тройник литой Дн=160</v>
      </c>
      <c r="B13" s="1">
        <v>160</v>
      </c>
      <c r="C13" s="1">
        <v>14.6</v>
      </c>
      <c r="D13" s="1">
        <v>98</v>
      </c>
      <c r="E13" s="1">
        <v>304</v>
      </c>
      <c r="F13" s="1">
        <v>440</v>
      </c>
      <c r="G13" s="1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sqref="A1:J10"/>
    </sheetView>
  </sheetViews>
  <sheetFormatPr defaultRowHeight="15" x14ac:dyDescent="0.25"/>
  <cols>
    <col min="1" max="1" width="43" customWidth="1"/>
    <col min="2" max="2" width="7.140625" customWidth="1"/>
    <col min="3" max="3" width="6.28515625" style="1" customWidth="1"/>
    <col min="5" max="5" width="9.140625" style="1"/>
    <col min="7" max="7" width="9.140625" style="1"/>
    <col min="9" max="9" width="9.140625" style="1"/>
  </cols>
  <sheetData>
    <row r="1" spans="1:10" x14ac:dyDescent="0.25">
      <c r="A1" s="1"/>
      <c r="B1" s="1" t="s">
        <v>33</v>
      </c>
      <c r="C1" s="1" t="s">
        <v>34</v>
      </c>
      <c r="D1" s="1" t="s">
        <v>30</v>
      </c>
      <c r="E1" s="1" t="s">
        <v>80</v>
      </c>
      <c r="F1" s="1" t="s">
        <v>31</v>
      </c>
      <c r="G1" s="1" t="s">
        <v>32</v>
      </c>
      <c r="H1" s="1" t="s">
        <v>67</v>
      </c>
      <c r="I1" s="1" t="s">
        <v>2</v>
      </c>
      <c r="J1" s="1" t="s">
        <v>1</v>
      </c>
    </row>
    <row r="2" spans="1:10" x14ac:dyDescent="0.25">
      <c r="A2" s="1" t="str">
        <f>"Тройник редукционный литой Дн="&amp;B2&amp;"x"&amp;C2</f>
        <v>Тройник редукционный литой Дн=63x50</v>
      </c>
      <c r="B2" s="1">
        <v>63</v>
      </c>
      <c r="C2" s="1">
        <v>50</v>
      </c>
      <c r="D2" s="1">
        <v>5.8</v>
      </c>
      <c r="E2" s="1">
        <v>4.5999999999999996</v>
      </c>
      <c r="F2" s="1">
        <v>72</v>
      </c>
      <c r="G2" s="1">
        <v>56</v>
      </c>
      <c r="H2" s="1">
        <v>135</v>
      </c>
      <c r="I2" s="1">
        <v>206</v>
      </c>
      <c r="J2" s="1" t="s">
        <v>81</v>
      </c>
    </row>
    <row r="3" spans="1:10" x14ac:dyDescent="0.25">
      <c r="A3" s="1" t="str">
        <f t="shared" ref="A3:A10" si="0">"Тройник редукционный литой Дн="&amp;B3&amp;"x"&amp;C3</f>
        <v>Тройник редукционный литой Дн=75x63</v>
      </c>
      <c r="B3" s="1">
        <v>75</v>
      </c>
      <c r="C3" s="1">
        <v>63</v>
      </c>
      <c r="D3" s="1">
        <v>6.8</v>
      </c>
      <c r="E3" s="1">
        <v>5.8</v>
      </c>
      <c r="F3" s="1">
        <v>80</v>
      </c>
      <c r="G3" s="1">
        <v>63</v>
      </c>
      <c r="H3" s="1">
        <v>155</v>
      </c>
      <c r="I3" s="1">
        <v>234</v>
      </c>
      <c r="J3" s="1" t="s">
        <v>82</v>
      </c>
    </row>
    <row r="4" spans="1:10" x14ac:dyDescent="0.25">
      <c r="A4" s="1" t="str">
        <f t="shared" si="0"/>
        <v>Тройник редукционный литой Дн=90x63</v>
      </c>
      <c r="B4" s="1">
        <v>90</v>
      </c>
      <c r="C4" s="1">
        <v>63</v>
      </c>
      <c r="D4" s="1">
        <v>8.1999999999999993</v>
      </c>
      <c r="E4" s="1">
        <v>5.8</v>
      </c>
      <c r="F4" s="1">
        <v>82</v>
      </c>
      <c r="G4" s="1">
        <v>65</v>
      </c>
      <c r="H4" s="1">
        <v>172</v>
      </c>
      <c r="I4" s="1">
        <v>254</v>
      </c>
      <c r="J4" s="1" t="s">
        <v>83</v>
      </c>
    </row>
    <row r="5" spans="1:10" x14ac:dyDescent="0.25">
      <c r="A5" s="1" t="str">
        <f t="shared" si="0"/>
        <v>Тройник редукционный литой Дн=110x63</v>
      </c>
      <c r="B5" s="1">
        <v>110</v>
      </c>
      <c r="C5" s="1">
        <v>63</v>
      </c>
      <c r="D5" s="1">
        <v>10</v>
      </c>
      <c r="E5" s="1">
        <v>5.8</v>
      </c>
      <c r="F5" s="1">
        <v>80</v>
      </c>
      <c r="G5" s="1">
        <v>63</v>
      </c>
      <c r="H5" s="1">
        <v>202</v>
      </c>
      <c r="I5" s="1">
        <v>330</v>
      </c>
      <c r="J5" s="1" t="s">
        <v>84</v>
      </c>
    </row>
    <row r="6" spans="1:10" s="1" customFormat="1" x14ac:dyDescent="0.25">
      <c r="A6" s="1" t="str">
        <f t="shared" si="0"/>
        <v>Тройник редукционный литой Дн=110x90</v>
      </c>
      <c r="B6" s="1">
        <v>110</v>
      </c>
      <c r="C6" s="1">
        <v>90</v>
      </c>
      <c r="D6" s="1">
        <v>10</v>
      </c>
      <c r="E6" s="1">
        <v>8.1999999999999993</v>
      </c>
      <c r="F6" s="1">
        <v>109</v>
      </c>
      <c r="G6" s="1">
        <v>82</v>
      </c>
      <c r="H6" s="1">
        <v>215</v>
      </c>
      <c r="I6" s="1">
        <v>328</v>
      </c>
      <c r="J6" s="1" t="s">
        <v>85</v>
      </c>
    </row>
    <row r="7" spans="1:10" x14ac:dyDescent="0.25">
      <c r="A7" s="1" t="str">
        <f t="shared" si="0"/>
        <v>Тройник редукционный литой Дн=125x110</v>
      </c>
      <c r="B7" s="1">
        <v>125</v>
      </c>
      <c r="C7" s="1">
        <v>110</v>
      </c>
      <c r="D7" s="1">
        <v>11.4</v>
      </c>
      <c r="E7" s="1">
        <v>10</v>
      </c>
      <c r="F7" s="1">
        <v>108</v>
      </c>
      <c r="G7" s="1">
        <v>83</v>
      </c>
      <c r="H7" s="1">
        <v>233</v>
      </c>
      <c r="I7" s="1">
        <v>340</v>
      </c>
      <c r="J7" s="1" t="s">
        <v>86</v>
      </c>
    </row>
    <row r="8" spans="1:10" x14ac:dyDescent="0.25">
      <c r="A8" s="1" t="str">
        <f t="shared" si="0"/>
        <v>Тройник редукционный литой Дн=160x63</v>
      </c>
      <c r="B8" s="1">
        <v>160</v>
      </c>
      <c r="C8" s="1">
        <v>63</v>
      </c>
      <c r="D8" s="1">
        <v>14.6</v>
      </c>
      <c r="E8" s="1">
        <v>5.8</v>
      </c>
      <c r="F8" s="1">
        <v>98</v>
      </c>
      <c r="G8" s="1">
        <v>63</v>
      </c>
      <c r="H8" s="1">
        <v>260</v>
      </c>
      <c r="I8" s="1">
        <v>440</v>
      </c>
      <c r="J8" s="1" t="s">
        <v>87</v>
      </c>
    </row>
    <row r="9" spans="1:10" x14ac:dyDescent="0.25">
      <c r="A9" s="1" t="str">
        <f t="shared" si="0"/>
        <v>Тройник редукционный литой Дн=160x90</v>
      </c>
      <c r="B9" s="1">
        <v>160</v>
      </c>
      <c r="C9" s="1">
        <v>90</v>
      </c>
      <c r="D9" s="1">
        <v>14.6</v>
      </c>
      <c r="E9" s="1">
        <v>8.1999999999999993</v>
      </c>
      <c r="F9" s="1">
        <v>110</v>
      </c>
      <c r="G9" s="1">
        <v>83</v>
      </c>
      <c r="H9" s="1">
        <v>270</v>
      </c>
      <c r="I9" s="1">
        <v>380</v>
      </c>
      <c r="J9" s="1" t="s">
        <v>88</v>
      </c>
    </row>
    <row r="10" spans="1:10" x14ac:dyDescent="0.25">
      <c r="A10" s="1" t="str">
        <f t="shared" si="0"/>
        <v>Тройник редукционный литой Дн=160x110</v>
      </c>
      <c r="B10" s="1">
        <v>160</v>
      </c>
      <c r="C10" s="1">
        <v>110</v>
      </c>
      <c r="D10" s="1">
        <v>14.6</v>
      </c>
      <c r="E10" s="1">
        <v>10</v>
      </c>
      <c r="F10" s="1">
        <v>98</v>
      </c>
      <c r="G10" s="1">
        <v>80</v>
      </c>
      <c r="H10" s="1">
        <v>280</v>
      </c>
      <c r="I10" s="1">
        <v>440</v>
      </c>
      <c r="J10" s="1" t="s">
        <v>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I1" sqref="I1"/>
    </sheetView>
  </sheetViews>
  <sheetFormatPr defaultRowHeight="15" x14ac:dyDescent="0.25"/>
  <cols>
    <col min="1" max="1" width="40.85546875" customWidth="1"/>
    <col min="3" max="3" width="9.140625" style="1"/>
    <col min="4" max="4" width="14.28515625" customWidth="1"/>
  </cols>
  <sheetData>
    <row r="1" spans="1:9" x14ac:dyDescent="0.25">
      <c r="A1" s="1"/>
      <c r="B1" s="1" t="s">
        <v>0</v>
      </c>
      <c r="C1" s="1" t="s">
        <v>92</v>
      </c>
      <c r="D1" s="1" t="s">
        <v>5</v>
      </c>
      <c r="E1" s="1" t="s">
        <v>90</v>
      </c>
      <c r="F1" s="1" t="s">
        <v>91</v>
      </c>
      <c r="G1" s="1" t="s">
        <v>2</v>
      </c>
      <c r="H1" s="1" t="s">
        <v>67</v>
      </c>
      <c r="I1" s="1" t="s">
        <v>1</v>
      </c>
    </row>
    <row r="2" spans="1:9" x14ac:dyDescent="0.25">
      <c r="A2" s="1" t="str">
        <f>"Втулка литая под фланец Дн="&amp;B2</f>
        <v>Втулка литая под фланец Дн=20</v>
      </c>
      <c r="B2" s="1">
        <v>20</v>
      </c>
      <c r="C2" s="1">
        <v>15</v>
      </c>
      <c r="D2" s="1">
        <v>1.9</v>
      </c>
      <c r="E2" s="1">
        <v>45</v>
      </c>
      <c r="F2" s="1">
        <v>7</v>
      </c>
      <c r="G2" s="1">
        <v>64</v>
      </c>
      <c r="H2" s="1">
        <v>89</v>
      </c>
      <c r="I2" s="1" t="s">
        <v>93</v>
      </c>
    </row>
    <row r="3" spans="1:9" x14ac:dyDescent="0.25">
      <c r="A3" s="1" t="str">
        <f t="shared" ref="A3:A13" si="0">"Втулка литая под фланец Дн="&amp;B3</f>
        <v>Втулка литая под фланец Дн=25</v>
      </c>
      <c r="B3" s="1">
        <v>25</v>
      </c>
      <c r="C3" s="1">
        <v>20</v>
      </c>
      <c r="D3" s="1">
        <v>2.2999999999999998</v>
      </c>
      <c r="E3" s="1">
        <v>58</v>
      </c>
      <c r="F3" s="1">
        <v>9</v>
      </c>
      <c r="G3" s="1">
        <v>65</v>
      </c>
      <c r="H3" s="1">
        <v>86</v>
      </c>
      <c r="I3" s="1" t="s">
        <v>94</v>
      </c>
    </row>
    <row r="4" spans="1:9" x14ac:dyDescent="0.25">
      <c r="A4" s="1" t="str">
        <f t="shared" si="0"/>
        <v>Втулка литая под фланец Дн=32</v>
      </c>
      <c r="B4" s="1">
        <v>32</v>
      </c>
      <c r="C4" s="1">
        <v>25</v>
      </c>
      <c r="D4" s="1">
        <v>3</v>
      </c>
      <c r="E4" s="1">
        <v>68</v>
      </c>
      <c r="F4" s="1">
        <v>10</v>
      </c>
      <c r="G4" s="1">
        <v>54</v>
      </c>
      <c r="H4" s="1">
        <v>80</v>
      </c>
      <c r="I4" s="1" t="s">
        <v>95</v>
      </c>
    </row>
    <row r="5" spans="1:9" x14ac:dyDescent="0.25">
      <c r="A5" s="1" t="str">
        <f t="shared" si="0"/>
        <v>Втулка литая под фланец Дн=40</v>
      </c>
      <c r="B5" s="1">
        <v>40</v>
      </c>
      <c r="C5" s="1">
        <v>32</v>
      </c>
      <c r="D5" s="1">
        <v>3.7</v>
      </c>
      <c r="E5" s="1">
        <v>78</v>
      </c>
      <c r="F5" s="1">
        <v>11</v>
      </c>
      <c r="G5" s="1">
        <v>57</v>
      </c>
      <c r="H5" s="1">
        <v>85</v>
      </c>
      <c r="I5" s="1" t="s">
        <v>96</v>
      </c>
    </row>
    <row r="6" spans="1:9" x14ac:dyDescent="0.25">
      <c r="A6" s="1" t="str">
        <f t="shared" si="0"/>
        <v>Втулка литая под фланец Дн=50</v>
      </c>
      <c r="B6" s="1">
        <v>50</v>
      </c>
      <c r="C6" s="1">
        <v>40</v>
      </c>
      <c r="D6" s="1">
        <v>4.5999999999999996</v>
      </c>
      <c r="E6" s="1">
        <v>88</v>
      </c>
      <c r="F6" s="1">
        <v>12</v>
      </c>
      <c r="G6" s="1">
        <v>50</v>
      </c>
      <c r="H6" s="1">
        <v>80</v>
      </c>
      <c r="I6" s="1" t="s">
        <v>97</v>
      </c>
    </row>
    <row r="7" spans="1:9" x14ac:dyDescent="0.25">
      <c r="A7" s="1" t="str">
        <f t="shared" si="0"/>
        <v>Втулка литая под фланец Дн=63</v>
      </c>
      <c r="B7" s="1">
        <v>63</v>
      </c>
      <c r="C7" s="1">
        <v>50</v>
      </c>
      <c r="D7" s="1">
        <v>5.8</v>
      </c>
      <c r="E7" s="1">
        <v>102</v>
      </c>
      <c r="F7" s="1">
        <v>15</v>
      </c>
      <c r="G7" s="1">
        <v>63</v>
      </c>
      <c r="H7" s="1">
        <v>110</v>
      </c>
      <c r="I7" s="1" t="s">
        <v>98</v>
      </c>
    </row>
    <row r="8" spans="1:9" x14ac:dyDescent="0.25">
      <c r="A8" s="1" t="str">
        <f t="shared" si="0"/>
        <v>Втулка литая под фланец Дн=75</v>
      </c>
      <c r="B8" s="1">
        <v>75</v>
      </c>
      <c r="C8" s="1">
        <v>65</v>
      </c>
      <c r="D8" s="1">
        <v>6.8</v>
      </c>
      <c r="E8" s="1">
        <v>122</v>
      </c>
      <c r="F8" s="1">
        <v>16</v>
      </c>
      <c r="G8" s="1">
        <v>87</v>
      </c>
      <c r="H8" s="1">
        <v>120</v>
      </c>
      <c r="I8" s="1" t="s">
        <v>99</v>
      </c>
    </row>
    <row r="9" spans="1:9" x14ac:dyDescent="0.25">
      <c r="A9" s="1" t="str">
        <f t="shared" si="0"/>
        <v>Втулка литая под фланец Дн=90</v>
      </c>
      <c r="B9" s="1">
        <v>90</v>
      </c>
      <c r="C9" s="1">
        <v>80</v>
      </c>
      <c r="D9" s="1">
        <v>8.1999999999999993</v>
      </c>
      <c r="E9" s="1">
        <v>139</v>
      </c>
      <c r="F9" s="1">
        <v>20</v>
      </c>
      <c r="G9" s="1">
        <v>98</v>
      </c>
      <c r="H9" s="1">
        <v>135</v>
      </c>
      <c r="I9" s="1" t="s">
        <v>100</v>
      </c>
    </row>
    <row r="10" spans="1:9" x14ac:dyDescent="0.25">
      <c r="A10" s="1" t="str">
        <f t="shared" si="0"/>
        <v>Втулка литая под фланец Дн=110</v>
      </c>
      <c r="B10" s="1">
        <v>110</v>
      </c>
      <c r="C10" s="1">
        <v>100</v>
      </c>
      <c r="D10" s="1">
        <v>10</v>
      </c>
      <c r="E10" s="1">
        <v>159</v>
      </c>
      <c r="F10" s="1">
        <v>20</v>
      </c>
      <c r="G10" s="1">
        <v>100</v>
      </c>
      <c r="H10" s="1">
        <v>150</v>
      </c>
      <c r="I10" s="1" t="s">
        <v>101</v>
      </c>
    </row>
    <row r="11" spans="1:9" x14ac:dyDescent="0.25">
      <c r="A11" s="1" t="str">
        <f t="shared" si="0"/>
        <v>Втулка литая под фланец Дн=125</v>
      </c>
      <c r="B11" s="1">
        <v>125</v>
      </c>
      <c r="C11" s="1">
        <v>100</v>
      </c>
      <c r="D11" s="1">
        <v>11.4</v>
      </c>
      <c r="E11">
        <v>158</v>
      </c>
      <c r="F11">
        <v>25</v>
      </c>
      <c r="G11">
        <v>123</v>
      </c>
      <c r="H11">
        <v>170</v>
      </c>
      <c r="I11" t="s">
        <v>102</v>
      </c>
    </row>
    <row r="12" spans="1:9" x14ac:dyDescent="0.25">
      <c r="A12" s="1" t="str">
        <f t="shared" si="0"/>
        <v>Втулка литая под фланец Дн=140</v>
      </c>
      <c r="B12" s="1">
        <v>140</v>
      </c>
      <c r="C12" s="1">
        <v>125</v>
      </c>
      <c r="D12" s="1">
        <v>12.7</v>
      </c>
      <c r="E12">
        <v>188</v>
      </c>
      <c r="F12">
        <v>25</v>
      </c>
      <c r="G12">
        <v>130</v>
      </c>
      <c r="H12">
        <v>191</v>
      </c>
      <c r="I12" t="s">
        <v>103</v>
      </c>
    </row>
    <row r="13" spans="1:9" x14ac:dyDescent="0.25">
      <c r="A13" s="1" t="str">
        <f t="shared" si="0"/>
        <v>Втулка литая под фланец Дн=160</v>
      </c>
      <c r="B13" s="1">
        <v>160</v>
      </c>
      <c r="C13" s="1">
        <v>150</v>
      </c>
      <c r="D13" s="1">
        <v>14.6</v>
      </c>
      <c r="E13">
        <v>210</v>
      </c>
      <c r="F13">
        <v>26.5</v>
      </c>
      <c r="G13">
        <v>145</v>
      </c>
      <c r="H13">
        <v>190</v>
      </c>
      <c r="I13" t="s">
        <v>104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sqref="A1:E13"/>
    </sheetView>
  </sheetViews>
  <sheetFormatPr defaultRowHeight="15" x14ac:dyDescent="0.25"/>
  <cols>
    <col min="1" max="1" width="35" customWidth="1"/>
  </cols>
  <sheetData>
    <row r="1" spans="1:5" x14ac:dyDescent="0.25">
      <c r="A1" s="1"/>
      <c r="B1" s="1" t="s">
        <v>0</v>
      </c>
      <c r="C1" s="1" t="s">
        <v>5</v>
      </c>
      <c r="D1" s="1" t="s">
        <v>2</v>
      </c>
      <c r="E1" s="1" t="s">
        <v>1</v>
      </c>
    </row>
    <row r="2" spans="1:5" x14ac:dyDescent="0.25">
      <c r="A2" s="1" t="str">
        <f>"Заглушка литая Дн="&amp;B2</f>
        <v>Заглушка литая Дн=20</v>
      </c>
      <c r="B2" s="1">
        <v>20</v>
      </c>
      <c r="C2" s="1">
        <v>1.9</v>
      </c>
      <c r="D2">
        <v>41</v>
      </c>
      <c r="E2" t="s">
        <v>105</v>
      </c>
    </row>
    <row r="3" spans="1:5" x14ac:dyDescent="0.25">
      <c r="A3" s="1" t="str">
        <f t="shared" ref="A3:A13" si="0">"Заглушка литая Дн="&amp;B3</f>
        <v>Заглушка литая Дн=25</v>
      </c>
      <c r="B3" s="1">
        <v>25</v>
      </c>
      <c r="C3" s="1">
        <v>2.2999999999999998</v>
      </c>
      <c r="D3">
        <v>50</v>
      </c>
      <c r="E3" t="s">
        <v>106</v>
      </c>
    </row>
    <row r="4" spans="1:5" x14ac:dyDescent="0.25">
      <c r="A4" s="1" t="str">
        <f t="shared" si="0"/>
        <v>Заглушка литая Дн=32</v>
      </c>
      <c r="B4" s="1">
        <v>32</v>
      </c>
      <c r="C4" s="1">
        <v>3</v>
      </c>
      <c r="D4">
        <v>56</v>
      </c>
      <c r="E4" t="s">
        <v>107</v>
      </c>
    </row>
    <row r="5" spans="1:5" x14ac:dyDescent="0.25">
      <c r="A5" s="1" t="str">
        <f t="shared" si="0"/>
        <v>Заглушка литая Дн=40</v>
      </c>
      <c r="B5" s="1">
        <v>40</v>
      </c>
      <c r="C5" s="1">
        <v>3.7</v>
      </c>
      <c r="D5">
        <v>61</v>
      </c>
      <c r="E5" t="s">
        <v>108</v>
      </c>
    </row>
    <row r="6" spans="1:5" x14ac:dyDescent="0.25">
      <c r="A6" s="1" t="str">
        <f t="shared" si="0"/>
        <v>Заглушка литая Дн=50</v>
      </c>
      <c r="B6" s="1">
        <v>50</v>
      </c>
      <c r="C6" s="1">
        <v>4.5999999999999996</v>
      </c>
      <c r="D6">
        <v>70</v>
      </c>
      <c r="E6" t="s">
        <v>109</v>
      </c>
    </row>
    <row r="7" spans="1:5" x14ac:dyDescent="0.25">
      <c r="A7" s="1" t="str">
        <f t="shared" si="0"/>
        <v>Заглушка литая Дн=63</v>
      </c>
      <c r="B7" s="1">
        <v>63</v>
      </c>
      <c r="C7" s="1">
        <v>5.8</v>
      </c>
      <c r="D7">
        <v>78</v>
      </c>
      <c r="E7" t="s">
        <v>110</v>
      </c>
    </row>
    <row r="8" spans="1:5" x14ac:dyDescent="0.25">
      <c r="A8" s="1" t="str">
        <f t="shared" si="0"/>
        <v>Заглушка литая Дн=75</v>
      </c>
      <c r="B8" s="1">
        <v>75</v>
      </c>
      <c r="C8" s="1">
        <v>6.8</v>
      </c>
      <c r="D8">
        <v>92</v>
      </c>
      <c r="E8" t="s">
        <v>111</v>
      </c>
    </row>
    <row r="9" spans="1:5" x14ac:dyDescent="0.25">
      <c r="A9" s="1" t="str">
        <f t="shared" si="0"/>
        <v>Заглушка литая Дн=90</v>
      </c>
      <c r="B9" s="1">
        <v>90</v>
      </c>
      <c r="C9" s="1">
        <v>8.1999999999999993</v>
      </c>
      <c r="D9">
        <v>104</v>
      </c>
      <c r="E9" t="s">
        <v>112</v>
      </c>
    </row>
    <row r="10" spans="1:5" x14ac:dyDescent="0.25">
      <c r="A10" s="1" t="str">
        <f t="shared" si="0"/>
        <v>Заглушка литая Дн=110</v>
      </c>
      <c r="B10" s="1">
        <v>110</v>
      </c>
      <c r="C10" s="1">
        <v>10</v>
      </c>
      <c r="D10">
        <v>100</v>
      </c>
      <c r="E10" t="s">
        <v>113</v>
      </c>
    </row>
    <row r="11" spans="1:5" x14ac:dyDescent="0.25">
      <c r="A11" s="1" t="str">
        <f t="shared" si="0"/>
        <v>Заглушка литая Дн=125</v>
      </c>
      <c r="B11" s="1">
        <v>125</v>
      </c>
      <c r="C11" s="1">
        <v>11.4</v>
      </c>
      <c r="D11">
        <v>126</v>
      </c>
      <c r="E11" t="s">
        <v>114</v>
      </c>
    </row>
    <row r="12" spans="1:5" x14ac:dyDescent="0.25">
      <c r="A12" s="1" t="str">
        <f t="shared" si="0"/>
        <v>Заглушка литая Дн=140</v>
      </c>
      <c r="B12" s="1">
        <v>140</v>
      </c>
      <c r="C12" s="1">
        <v>12.7</v>
      </c>
      <c r="D12">
        <v>136</v>
      </c>
      <c r="E12" t="s">
        <v>115</v>
      </c>
    </row>
    <row r="13" spans="1:5" x14ac:dyDescent="0.25">
      <c r="A13" s="1" t="str">
        <f t="shared" si="0"/>
        <v>Заглушка литая Дн=160</v>
      </c>
      <c r="B13" s="1">
        <v>160</v>
      </c>
      <c r="C13" s="1">
        <v>14.6</v>
      </c>
      <c r="D13">
        <v>150</v>
      </c>
      <c r="E13" t="s">
        <v>116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Отводы</vt:lpstr>
      <vt:lpstr>Переход</vt:lpstr>
      <vt:lpstr>Тройник проходной</vt:lpstr>
      <vt:lpstr>Тройник редукционный</vt:lpstr>
      <vt:lpstr>Втулка под фланец</vt:lpstr>
      <vt:lpstr>Заглушка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Talalaev</dc:creator>
  <cp:lastModifiedBy>Talalaev</cp:lastModifiedBy>
  <dcterms:created xsi:type="dcterms:W3CDTF">2020-03-25T13:52:44Z</dcterms:created>
  <dcterms:modified xsi:type="dcterms:W3CDTF">2020-04-06T11:35:10Z</dcterms:modified>
</cp:coreProperties>
</file>